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49" i="1" l="1"/>
  <c r="I149" i="1"/>
  <c r="H149" i="1"/>
  <c r="G149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H196" i="1" s="1"/>
  <c r="G13" i="1"/>
  <c r="G24" i="1" s="1"/>
  <c r="G196" i="1" s="1"/>
  <c r="F13" i="1"/>
  <c r="J157" i="1" l="1"/>
  <c r="I196" i="1"/>
  <c r="J138" i="1"/>
  <c r="L119" i="1"/>
  <c r="J119" i="1"/>
  <c r="F119" i="1"/>
  <c r="L100" i="1"/>
  <c r="J100" i="1"/>
  <c r="L81" i="1"/>
  <c r="J81" i="1"/>
  <c r="F81" i="1"/>
  <c r="L62" i="1"/>
  <c r="J62" i="1"/>
  <c r="F62" i="1"/>
  <c r="L43" i="1"/>
  <c r="J43" i="1"/>
  <c r="F43" i="1"/>
  <c r="L24" i="1"/>
  <c r="J24" i="1"/>
  <c r="F24" i="1"/>
  <c r="L196" i="1" l="1"/>
  <c r="J196" i="1"/>
  <c r="F196" i="1"/>
</calcChain>
</file>

<file path=xl/sharedStrings.xml><?xml version="1.0" encoding="utf-8"?>
<sst xmlns="http://schemas.openxmlformats.org/spreadsheetml/2006/main" count="321" uniqueCount="119">
  <si>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</si>
  <si>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</si>
  <si>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</si>
  <si>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</si>
  <si>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</si>
  <si>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</si>
  <si>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</si>
  <si>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</si>
  <si>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</si>
  <si>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</si>
  <si>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</si>
  <si>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</si>
  <si>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</si>
  <si>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</si>
  <si>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</si>
  <si>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</si>
  <si>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</si>
  <si>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</si>
  <si>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</si>
  <si>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</si>
  <si>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</si>
  <si>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</si>
  <si>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</si>
  <si>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</si>
  <si>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</si>
  <si>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</si>
  <si>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</si>
  <si>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</si>
  <si>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</si>
  <si>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</si>
  <si>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</si>
  <si>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</si>
  <si>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</si>
  <si>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</si>
  <si>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</si>
  <si>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</si>
  <si>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</si>
  <si>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</si>
  <si>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</si>
  <si>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Боярская (из пшена с изюмом)</t>
  </si>
  <si>
    <t>Какао с молоком</t>
  </si>
  <si>
    <t>Бутерброд с маслом</t>
  </si>
  <si>
    <t>ТК №1</t>
  </si>
  <si>
    <t>Яблоко свежее</t>
  </si>
  <si>
    <t>Салат из свеклы с черносливом</t>
  </si>
  <si>
    <t>Суп из овощей с птицей</t>
  </si>
  <si>
    <t>Суфле из рыбы</t>
  </si>
  <si>
    <t>Рис припущенный</t>
  </si>
  <si>
    <t>200 / 15</t>
  </si>
  <si>
    <t>Компот из кураги</t>
  </si>
  <si>
    <t>Хлеб ржаной</t>
  </si>
  <si>
    <t>Каша манная молочная с маслом сливочным</t>
  </si>
  <si>
    <t>Чай с сахаром</t>
  </si>
  <si>
    <t>Бутерброд с сыром</t>
  </si>
  <si>
    <t>ТК №8</t>
  </si>
  <si>
    <t>сладкое</t>
  </si>
  <si>
    <t>Йогурт</t>
  </si>
  <si>
    <t>Огурцы консервированные</t>
  </si>
  <si>
    <t>Борщ с капустой и картофедем, говядиной и сметаной</t>
  </si>
  <si>
    <t>Печень, тушеная в соусе</t>
  </si>
  <si>
    <t>Картофель отварной</t>
  </si>
  <si>
    <t>200 / 20 / 5</t>
  </si>
  <si>
    <t>к/к</t>
  </si>
  <si>
    <t>Компот из сухофруктов</t>
  </si>
  <si>
    <t>Каша молочная с пшеном и рисом "Дружба" с маслом сливочным</t>
  </si>
  <si>
    <t>Чай с молоком</t>
  </si>
  <si>
    <t>Бутерброд с джемом</t>
  </si>
  <si>
    <t>ТК №15</t>
  </si>
  <si>
    <t>Огурцы соленые</t>
  </si>
  <si>
    <t>Суп - лапша домашняя с птицей</t>
  </si>
  <si>
    <t>Шницель рубленный</t>
  </si>
  <si>
    <t>Овощи в молочном соусе</t>
  </si>
  <si>
    <t>Сок фруктовый</t>
  </si>
  <si>
    <t>Каша Янтарная</t>
  </si>
  <si>
    <t>Горошек консервированный</t>
  </si>
  <si>
    <t>Рассольник Лениградский</t>
  </si>
  <si>
    <t>Рыба припущенная</t>
  </si>
  <si>
    <t>Пюре картофельное с морковью</t>
  </si>
  <si>
    <t>Компот из изюма</t>
  </si>
  <si>
    <t>ТК № 21</t>
  </si>
  <si>
    <t>Каша ячневая жидкая с маслом сливочным</t>
  </si>
  <si>
    <t>Кофейный напиток</t>
  </si>
  <si>
    <t>Салат морковный</t>
  </si>
  <si>
    <t>Суп картофельный с бобовыми и мясом кур</t>
  </si>
  <si>
    <t>Плов из птицы</t>
  </si>
  <si>
    <t>230 / 20</t>
  </si>
  <si>
    <t>Каша пшенная молочная с маслом сливочным</t>
  </si>
  <si>
    <t>Салат из свеклы с сыром</t>
  </si>
  <si>
    <t>Суп картофельный с рыбой</t>
  </si>
  <si>
    <t>Гуляш из отварного мяса</t>
  </si>
  <si>
    <t>Каша гречневая рассыпчатая</t>
  </si>
  <si>
    <t>Напиток лимонный</t>
  </si>
  <si>
    <t>ТК №34</t>
  </si>
  <si>
    <t>Чай с лимоном</t>
  </si>
  <si>
    <t>ТК № 15</t>
  </si>
  <si>
    <t>Салат из моркови (вареной) с огурцами и зеленым горошком</t>
  </si>
  <si>
    <t>200 / 15 / 1</t>
  </si>
  <si>
    <t>Котлета рубленная из птицы, запеченная с соусом молочным</t>
  </si>
  <si>
    <t>Ризотто с овощами</t>
  </si>
  <si>
    <t>296/332</t>
  </si>
  <si>
    <t>Макароны, запеченные с сыром</t>
  </si>
  <si>
    <t>Салат "Свеколка"</t>
  </si>
  <si>
    <t>Щи из свежей капусты с картофелем, курой</t>
  </si>
  <si>
    <t>250 / 20 / 5</t>
  </si>
  <si>
    <t>Рыба отварная, соус Польский</t>
  </si>
  <si>
    <t>120 / 50</t>
  </si>
  <si>
    <t>Картофельное пюре с морковью</t>
  </si>
  <si>
    <t>228/377</t>
  </si>
  <si>
    <t>Суп картофельный с макаронными изделиями и птицей</t>
  </si>
  <si>
    <t>Пудинг из печени с морковью</t>
  </si>
  <si>
    <t>Рагу овощное</t>
  </si>
  <si>
    <t>Каша овсяная Геркулес молочная с маслом сливочным</t>
  </si>
  <si>
    <t>Борщ с капустой и картофелем, говядиной</t>
  </si>
  <si>
    <t>200 / 20</t>
  </si>
  <si>
    <t>Запеканка картофельная с мясом говядины</t>
  </si>
  <si>
    <t>ТК №3</t>
  </si>
  <si>
    <t>директор</t>
  </si>
  <si>
    <t>МБОУ "Центр образования с. Мейныпильгыно"</t>
  </si>
  <si>
    <t xml:space="preserve">А.И.Дегтярев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</si>
</sst>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117</v>
      </c>
      <c r="D1" s="55"/>
      <c r="E1" s="55"/>
      <c r="F1" s="12" t="s">
        <v>16</v>
      </c>
      <c r="G1" s="2" t="s">
        <v>17</v>
      </c>
      <c r="H1" s="56" t="s">
        <v>116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118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51">
        <v>10</v>
      </c>
      <c r="H6" s="51">
        <v>8</v>
      </c>
      <c r="I6" s="52">
        <v>65</v>
      </c>
      <c r="J6" s="51">
        <v>425</v>
      </c>
      <c r="K6" s="53">
        <v>186</v>
      </c>
      <c r="L6" s="40">
        <v>92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3</v>
      </c>
      <c r="I8" s="43">
        <v>12</v>
      </c>
      <c r="J8" s="43">
        <v>95</v>
      </c>
      <c r="K8" s="44" t="s">
        <v>42</v>
      </c>
      <c r="L8" s="43">
        <v>43.3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</v>
      </c>
      <c r="H9" s="43">
        <v>6</v>
      </c>
      <c r="I9" s="43">
        <v>22</v>
      </c>
      <c r="J9" s="43">
        <v>167</v>
      </c>
      <c r="K9" s="44">
        <v>1</v>
      </c>
      <c r="L9" s="43">
        <v>42.98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0.5</v>
      </c>
      <c r="H10" s="43">
        <v>0.5</v>
      </c>
      <c r="I10" s="43">
        <v>11.8</v>
      </c>
      <c r="J10" s="43">
        <v>56</v>
      </c>
      <c r="K10" s="44">
        <v>7</v>
      </c>
      <c r="L10" s="43">
        <v>66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17.5</v>
      </c>
      <c r="H13" s="19">
        <f t="shared" si="0"/>
        <v>17.5</v>
      </c>
      <c r="I13" s="19">
        <f t="shared" si="0"/>
        <v>110.8</v>
      </c>
      <c r="J13" s="19">
        <f t="shared" si="0"/>
        <v>743</v>
      </c>
      <c r="K13" s="25"/>
      <c r="L13" s="19">
        <f t="shared" ref="L13" si="1">SUM(L6:L12)</f>
        <v>244.28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1.6</v>
      </c>
      <c r="H14" s="43">
        <v>3.4</v>
      </c>
      <c r="I14" s="43">
        <v>19.600000000000001</v>
      </c>
      <c r="J14" s="43">
        <v>116.4</v>
      </c>
      <c r="K14" s="44">
        <v>28</v>
      </c>
      <c r="L14" s="43">
        <v>38.46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 t="s">
        <v>48</v>
      </c>
      <c r="G15" s="43">
        <v>5.6</v>
      </c>
      <c r="H15" s="43">
        <v>5.2</v>
      </c>
      <c r="I15" s="43">
        <v>11.4</v>
      </c>
      <c r="J15" s="43">
        <v>116.1</v>
      </c>
      <c r="K15" s="44">
        <v>99</v>
      </c>
      <c r="L15" s="43">
        <v>38.39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10.6</v>
      </c>
      <c r="H16" s="43">
        <v>12.2</v>
      </c>
      <c r="I16" s="43">
        <v>3.8</v>
      </c>
      <c r="J16" s="43">
        <v>147.9</v>
      </c>
      <c r="K16" s="44">
        <v>268</v>
      </c>
      <c r="L16" s="43">
        <v>146.16999999999999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3.6</v>
      </c>
      <c r="H17" s="43">
        <v>4.7</v>
      </c>
      <c r="I17" s="43">
        <v>23.7</v>
      </c>
      <c r="J17" s="43">
        <v>207.7</v>
      </c>
      <c r="K17" s="44">
        <v>305</v>
      </c>
      <c r="L17" s="43">
        <v>28.05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1.3</v>
      </c>
      <c r="H18" s="43">
        <v>0.1</v>
      </c>
      <c r="I18" s="43">
        <v>24.7</v>
      </c>
      <c r="J18" s="43">
        <v>106</v>
      </c>
      <c r="K18" s="44">
        <v>44</v>
      </c>
      <c r="L18" s="43">
        <v>46.5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100</v>
      </c>
      <c r="G20" s="43">
        <v>7</v>
      </c>
      <c r="H20" s="43">
        <v>1</v>
      </c>
      <c r="I20" s="43">
        <v>40</v>
      </c>
      <c r="J20" s="43">
        <v>198</v>
      </c>
      <c r="K20" s="44">
        <v>107</v>
      </c>
      <c r="L20" s="43">
        <v>9.8800000000000008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29.7</v>
      </c>
      <c r="H23" s="19">
        <f t="shared" si="2"/>
        <v>26.599999999999998</v>
      </c>
      <c r="I23" s="19">
        <f t="shared" si="2"/>
        <v>123.2</v>
      </c>
      <c r="J23" s="19">
        <f t="shared" si="2"/>
        <v>892.09999999999991</v>
      </c>
      <c r="K23" s="25"/>
      <c r="L23" s="19">
        <f t="shared" ref="L23" si="3">SUM(L14:L22)</f>
        <v>307.45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1270</v>
      </c>
      <c r="G24" s="32">
        <f t="shared" ref="G24:J24" si="4">G13+G23</f>
        <v>47.2</v>
      </c>
      <c r="H24" s="32">
        <f t="shared" si="4"/>
        <v>44.099999999999994</v>
      </c>
      <c r="I24" s="32">
        <f t="shared" si="4"/>
        <v>234</v>
      </c>
      <c r="J24" s="32">
        <f t="shared" si="4"/>
        <v>1635.1</v>
      </c>
      <c r="K24" s="32"/>
      <c r="L24" s="32">
        <f t="shared" ref="L24" si="5">L13+L23</f>
        <v>551.73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8</v>
      </c>
      <c r="H25" s="40">
        <v>10</v>
      </c>
      <c r="I25" s="40">
        <v>36</v>
      </c>
      <c r="J25" s="40">
        <v>269</v>
      </c>
      <c r="K25" s="41">
        <v>189</v>
      </c>
      <c r="L25" s="40">
        <v>54.82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0.3</v>
      </c>
      <c r="H27" s="43">
        <v>0</v>
      </c>
      <c r="I27" s="43">
        <v>6.4</v>
      </c>
      <c r="J27" s="43">
        <v>26.8</v>
      </c>
      <c r="K27" s="44" t="s">
        <v>54</v>
      </c>
      <c r="L27" s="43">
        <v>2.68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4.7</v>
      </c>
      <c r="H28" s="43">
        <v>6.9</v>
      </c>
      <c r="I28" s="43">
        <v>14.6</v>
      </c>
      <c r="J28" s="43">
        <v>139.5</v>
      </c>
      <c r="K28" s="44">
        <v>3</v>
      </c>
      <c r="L28" s="43">
        <v>33.33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55</v>
      </c>
      <c r="E30" s="42" t="s">
        <v>56</v>
      </c>
      <c r="F30" s="43">
        <v>125</v>
      </c>
      <c r="G30" s="43">
        <v>3.5</v>
      </c>
      <c r="H30" s="43">
        <v>3.1</v>
      </c>
      <c r="I30" s="43">
        <v>5.6</v>
      </c>
      <c r="J30" s="43">
        <v>71</v>
      </c>
      <c r="K30" s="44">
        <v>9</v>
      </c>
      <c r="L30" s="43">
        <v>115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16.5</v>
      </c>
      <c r="H32" s="19">
        <f t="shared" ref="H32" si="7">SUM(H25:H31)</f>
        <v>20</v>
      </c>
      <c r="I32" s="19">
        <f t="shared" ref="I32" si="8">SUM(I25:I31)</f>
        <v>62.6</v>
      </c>
      <c r="J32" s="19">
        <f t="shared" ref="J32:L32" si="9">SUM(J25:J31)</f>
        <v>506.3</v>
      </c>
      <c r="K32" s="25"/>
      <c r="L32" s="19">
        <f t="shared" si="9"/>
        <v>205.82999999999998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0.4</v>
      </c>
      <c r="H33" s="43">
        <v>0.05</v>
      </c>
      <c r="I33" s="43">
        <v>0.85</v>
      </c>
      <c r="J33" s="43">
        <v>5.45</v>
      </c>
      <c r="K33" s="44" t="s">
        <v>62</v>
      </c>
      <c r="L33" s="43">
        <v>19.899999999999999</v>
      </c>
    </row>
    <row r="34" spans="1:12" ht="26.4" x14ac:dyDescent="0.3">
      <c r="A34" s="14"/>
      <c r="B34" s="15"/>
      <c r="C34" s="11"/>
      <c r="D34" s="7" t="s">
        <v>27</v>
      </c>
      <c r="E34" s="42" t="s">
        <v>58</v>
      </c>
      <c r="F34" s="43" t="s">
        <v>61</v>
      </c>
      <c r="G34" s="43">
        <v>4</v>
      </c>
      <c r="H34" s="43">
        <v>5.8</v>
      </c>
      <c r="I34" s="43">
        <v>15.3</v>
      </c>
      <c r="J34" s="43">
        <v>114.9</v>
      </c>
      <c r="K34" s="44">
        <v>57</v>
      </c>
      <c r="L34" s="43">
        <v>57.06</v>
      </c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150</v>
      </c>
      <c r="G35" s="43">
        <v>11.35</v>
      </c>
      <c r="H35" s="43">
        <v>11.55</v>
      </c>
      <c r="I35" s="43">
        <v>4.2</v>
      </c>
      <c r="J35" s="43">
        <v>227.2</v>
      </c>
      <c r="K35" s="44">
        <v>261</v>
      </c>
      <c r="L35" s="43">
        <v>50.95</v>
      </c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2.9</v>
      </c>
      <c r="H36" s="43">
        <v>4.5999999999999996</v>
      </c>
      <c r="I36" s="43">
        <v>23.8</v>
      </c>
      <c r="J36" s="43">
        <v>148.30000000000001</v>
      </c>
      <c r="K36" s="44">
        <v>318</v>
      </c>
      <c r="L36" s="43">
        <v>63.06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7</v>
      </c>
      <c r="J37" s="43">
        <v>102</v>
      </c>
      <c r="K37" s="44">
        <v>44</v>
      </c>
      <c r="L37" s="43">
        <v>11.25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100</v>
      </c>
      <c r="G39" s="43">
        <v>7</v>
      </c>
      <c r="H39" s="43">
        <v>1</v>
      </c>
      <c r="I39" s="43">
        <v>40</v>
      </c>
      <c r="J39" s="43">
        <v>198</v>
      </c>
      <c r="K39" s="44">
        <v>11</v>
      </c>
      <c r="L39" s="43">
        <v>9.8800000000000008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25.65</v>
      </c>
      <c r="H42" s="19">
        <f t="shared" ref="H42" si="11">SUM(H33:H41)</f>
        <v>23</v>
      </c>
      <c r="I42" s="19">
        <f t="shared" ref="I42" si="12">SUM(I33:I41)</f>
        <v>91.15</v>
      </c>
      <c r="J42" s="19">
        <f t="shared" ref="J42:L42" si="13">SUM(J33:J41)</f>
        <v>795.85</v>
      </c>
      <c r="K42" s="25"/>
      <c r="L42" s="19">
        <f t="shared" si="13"/>
        <v>212.10000000000002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1325</v>
      </c>
      <c r="G43" s="32">
        <f t="shared" ref="G43" si="14">G32+G42</f>
        <v>42.15</v>
      </c>
      <c r="H43" s="32">
        <f t="shared" ref="H43" si="15">H32+H42</f>
        <v>43</v>
      </c>
      <c r="I43" s="32">
        <f t="shared" ref="I43" si="16">I32+I42</f>
        <v>153.75</v>
      </c>
      <c r="J43" s="32">
        <f t="shared" ref="J43:L43" si="17">J32+J42</f>
        <v>1302.1500000000001</v>
      </c>
      <c r="K43" s="32"/>
      <c r="L43" s="32">
        <f t="shared" si="17"/>
        <v>417.93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250</v>
      </c>
      <c r="G44" s="40">
        <v>8</v>
      </c>
      <c r="H44" s="40">
        <v>10</v>
      </c>
      <c r="I44" s="40">
        <v>38</v>
      </c>
      <c r="J44" s="40">
        <v>355</v>
      </c>
      <c r="K44" s="41">
        <v>190</v>
      </c>
      <c r="L44" s="40">
        <v>73.19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0.4</v>
      </c>
      <c r="H46" s="43">
        <v>0</v>
      </c>
      <c r="I46" s="43">
        <v>6.7</v>
      </c>
      <c r="J46" s="43">
        <v>30.1</v>
      </c>
      <c r="K46" s="44" t="s">
        <v>67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66</v>
      </c>
      <c r="F47" s="43">
        <v>55</v>
      </c>
      <c r="G47" s="43">
        <v>2.4</v>
      </c>
      <c r="H47" s="43">
        <v>4.9000000000000004</v>
      </c>
      <c r="I47" s="43">
        <v>29.9</v>
      </c>
      <c r="J47" s="43">
        <v>171.5</v>
      </c>
      <c r="K47" s="44">
        <v>2</v>
      </c>
      <c r="L47" s="43">
        <v>16.350000000000001</v>
      </c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120</v>
      </c>
      <c r="G48" s="43">
        <v>0.5</v>
      </c>
      <c r="H48" s="43">
        <v>0.5</v>
      </c>
      <c r="I48" s="43">
        <v>11.8</v>
      </c>
      <c r="J48" s="43">
        <v>56</v>
      </c>
      <c r="K48" s="44">
        <v>7</v>
      </c>
      <c r="L48" s="43">
        <v>66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11.3</v>
      </c>
      <c r="H51" s="19">
        <f t="shared" ref="H51" si="19">SUM(H44:H50)</f>
        <v>15.4</v>
      </c>
      <c r="I51" s="19">
        <f t="shared" ref="I51" si="20">SUM(I44:I50)</f>
        <v>86.399999999999991</v>
      </c>
      <c r="J51" s="19">
        <f t="shared" ref="J51:L51" si="21">SUM(J44:J50)</f>
        <v>612.6</v>
      </c>
      <c r="K51" s="25"/>
      <c r="L51" s="19">
        <f t="shared" si="21"/>
        <v>167.54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100</v>
      </c>
      <c r="G52" s="43">
        <v>0.4</v>
      </c>
      <c r="H52" s="43">
        <v>0.05</v>
      </c>
      <c r="I52" s="43">
        <v>0.85</v>
      </c>
      <c r="J52" s="43">
        <v>5.45</v>
      </c>
      <c r="K52" s="44" t="s">
        <v>62</v>
      </c>
      <c r="L52" s="43">
        <v>19.899999999999999</v>
      </c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 t="s">
        <v>48</v>
      </c>
      <c r="G53" s="43">
        <v>5.6</v>
      </c>
      <c r="H53" s="43">
        <v>4.6500000000000004</v>
      </c>
      <c r="I53" s="43">
        <v>8.4</v>
      </c>
      <c r="J53" s="43">
        <v>104.1</v>
      </c>
      <c r="K53" s="44">
        <v>86</v>
      </c>
      <c r="L53" s="43">
        <v>35.479999999999997</v>
      </c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120</v>
      </c>
      <c r="G54" s="43">
        <v>9.5</v>
      </c>
      <c r="H54" s="43">
        <v>13.1</v>
      </c>
      <c r="I54" s="43">
        <v>18.8</v>
      </c>
      <c r="J54" s="43">
        <v>296.2</v>
      </c>
      <c r="K54" s="44">
        <v>282</v>
      </c>
      <c r="L54" s="43">
        <v>105.1</v>
      </c>
    </row>
    <row r="55" spans="1:12" ht="14.4" x14ac:dyDescent="0.3">
      <c r="A55" s="23"/>
      <c r="B55" s="15"/>
      <c r="C55" s="11"/>
      <c r="D55" s="7" t="s">
        <v>29</v>
      </c>
      <c r="E55" s="42" t="s">
        <v>71</v>
      </c>
      <c r="F55" s="43">
        <v>230</v>
      </c>
      <c r="G55" s="43">
        <v>5.0999999999999996</v>
      </c>
      <c r="H55" s="43">
        <v>5.0999999999999996</v>
      </c>
      <c r="I55" s="43">
        <v>23.7</v>
      </c>
      <c r="J55" s="43">
        <v>145</v>
      </c>
      <c r="K55" s="44">
        <v>338</v>
      </c>
      <c r="L55" s="43">
        <v>77.459999999999994</v>
      </c>
    </row>
    <row r="56" spans="1:12" ht="14.4" x14ac:dyDescent="0.3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</v>
      </c>
      <c r="H56" s="43">
        <v>0</v>
      </c>
      <c r="I56" s="43">
        <v>20</v>
      </c>
      <c r="J56" s="43">
        <v>80</v>
      </c>
      <c r="K56" s="44" t="s">
        <v>62</v>
      </c>
      <c r="L56" s="43">
        <v>57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100</v>
      </c>
      <c r="G58" s="43">
        <v>7</v>
      </c>
      <c r="H58" s="43">
        <v>1</v>
      </c>
      <c r="I58" s="43">
        <v>40</v>
      </c>
      <c r="J58" s="43">
        <v>198</v>
      </c>
      <c r="K58" s="44">
        <v>11</v>
      </c>
      <c r="L58" s="43">
        <v>9.8800000000000008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27.6</v>
      </c>
      <c r="H61" s="19">
        <f t="shared" ref="H61" si="23">SUM(H52:H60)</f>
        <v>23.9</v>
      </c>
      <c r="I61" s="19">
        <f t="shared" ref="I61" si="24">SUM(I52:I60)</f>
        <v>111.75</v>
      </c>
      <c r="J61" s="19">
        <f t="shared" ref="J61:L61" si="25">SUM(J52:J60)</f>
        <v>828.75</v>
      </c>
      <c r="K61" s="25"/>
      <c r="L61" s="19">
        <f t="shared" si="25"/>
        <v>304.82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1375</v>
      </c>
      <c r="G62" s="32">
        <f t="shared" ref="G62" si="26">G51+G61</f>
        <v>38.900000000000006</v>
      </c>
      <c r="H62" s="32">
        <f t="shared" ref="H62" si="27">H51+H61</f>
        <v>39.299999999999997</v>
      </c>
      <c r="I62" s="32">
        <f t="shared" ref="I62" si="28">I51+I61</f>
        <v>198.14999999999998</v>
      </c>
      <c r="J62" s="32">
        <f t="shared" ref="J62:L62" si="29">J51+J61</f>
        <v>1441.35</v>
      </c>
      <c r="K62" s="32"/>
      <c r="L62" s="32">
        <f t="shared" si="29"/>
        <v>472.36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250</v>
      </c>
      <c r="G63" s="40">
        <v>10</v>
      </c>
      <c r="H63" s="40">
        <v>13</v>
      </c>
      <c r="I63" s="40">
        <v>60</v>
      </c>
      <c r="J63" s="40">
        <v>390</v>
      </c>
      <c r="K63" s="41">
        <v>187</v>
      </c>
      <c r="L63" s="40">
        <v>10.63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</v>
      </c>
      <c r="H65" s="43">
        <v>3.2</v>
      </c>
      <c r="I65" s="43">
        <v>12.4</v>
      </c>
      <c r="J65" s="43">
        <v>95.1</v>
      </c>
      <c r="K65" s="44" t="s">
        <v>42</v>
      </c>
      <c r="L65" s="43">
        <v>43.3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</v>
      </c>
      <c r="H66" s="43">
        <v>8</v>
      </c>
      <c r="I66" s="43">
        <v>23</v>
      </c>
      <c r="J66" s="43">
        <v>175</v>
      </c>
      <c r="K66" s="44">
        <v>1</v>
      </c>
      <c r="L66" s="43">
        <v>42.98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55</v>
      </c>
      <c r="E68" s="42" t="s">
        <v>56</v>
      </c>
      <c r="F68" s="43">
        <v>125</v>
      </c>
      <c r="G68" s="43">
        <v>3.5</v>
      </c>
      <c r="H68" s="43">
        <v>3.1</v>
      </c>
      <c r="I68" s="43">
        <v>5.6</v>
      </c>
      <c r="J68" s="43">
        <v>71</v>
      </c>
      <c r="K68" s="44">
        <v>9</v>
      </c>
      <c r="L68" s="43">
        <v>115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20.5</v>
      </c>
      <c r="H70" s="19">
        <f t="shared" ref="H70" si="31">SUM(H63:H69)</f>
        <v>27.3</v>
      </c>
      <c r="I70" s="19">
        <f t="shared" ref="I70" si="32">SUM(I63:I69)</f>
        <v>101</v>
      </c>
      <c r="J70" s="19">
        <f t="shared" ref="J70:L70" si="33">SUM(J63:J69)</f>
        <v>731.1</v>
      </c>
      <c r="K70" s="25"/>
      <c r="L70" s="19">
        <f t="shared" si="33"/>
        <v>211.91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3</v>
      </c>
      <c r="H71" s="43">
        <v>0</v>
      </c>
      <c r="I71" s="43">
        <v>6</v>
      </c>
      <c r="J71" s="43">
        <v>35</v>
      </c>
      <c r="K71" s="44" t="s">
        <v>62</v>
      </c>
      <c r="L71" s="43">
        <v>56.25</v>
      </c>
    </row>
    <row r="72" spans="1:12" ht="26.4" x14ac:dyDescent="0.3">
      <c r="A72" s="23"/>
      <c r="B72" s="15"/>
      <c r="C72" s="11"/>
      <c r="D72" s="7" t="s">
        <v>27</v>
      </c>
      <c r="E72" s="42" t="s">
        <v>75</v>
      </c>
      <c r="F72" s="43" t="s">
        <v>61</v>
      </c>
      <c r="G72" s="43">
        <v>7.1</v>
      </c>
      <c r="H72" s="43">
        <v>9</v>
      </c>
      <c r="I72" s="43">
        <v>8.5</v>
      </c>
      <c r="J72" s="43">
        <v>151.6</v>
      </c>
      <c r="K72" s="44">
        <v>76</v>
      </c>
      <c r="L72" s="43">
        <v>50.74</v>
      </c>
    </row>
    <row r="73" spans="1:12" ht="14.4" x14ac:dyDescent="0.3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5.6</v>
      </c>
      <c r="H73" s="43">
        <v>8.5</v>
      </c>
      <c r="I73" s="43">
        <v>1.3</v>
      </c>
      <c r="J73" s="43">
        <v>110.7</v>
      </c>
      <c r="K73" s="44">
        <v>245</v>
      </c>
      <c r="L73" s="43">
        <v>249.97</v>
      </c>
    </row>
    <row r="74" spans="1:12" ht="14.4" x14ac:dyDescent="0.3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3.5</v>
      </c>
      <c r="H74" s="43">
        <v>5</v>
      </c>
      <c r="I74" s="43">
        <v>23.6</v>
      </c>
      <c r="J74" s="43">
        <v>154</v>
      </c>
      <c r="K74" s="44">
        <v>322</v>
      </c>
      <c r="L74" s="43">
        <v>63.06</v>
      </c>
    </row>
    <row r="75" spans="1:12" ht="14.4" x14ac:dyDescent="0.3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0.6</v>
      </c>
      <c r="H75" s="43">
        <v>0.1</v>
      </c>
      <c r="I75" s="43">
        <v>5.0999999999999996</v>
      </c>
      <c r="J75" s="43">
        <v>96.8</v>
      </c>
      <c r="K75" s="44" t="s">
        <v>79</v>
      </c>
      <c r="L75" s="43">
        <v>26.76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100</v>
      </c>
      <c r="G77" s="43">
        <v>7</v>
      </c>
      <c r="H77" s="43">
        <v>1</v>
      </c>
      <c r="I77" s="43">
        <v>40</v>
      </c>
      <c r="J77" s="43">
        <v>198</v>
      </c>
      <c r="K77" s="44">
        <v>11</v>
      </c>
      <c r="L77" s="43">
        <v>9.8800000000000008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26.8</v>
      </c>
      <c r="H80" s="19">
        <f t="shared" ref="H80" si="35">SUM(H71:H79)</f>
        <v>23.6</v>
      </c>
      <c r="I80" s="19">
        <f t="shared" ref="I80" si="36">SUM(I71:I79)</f>
        <v>84.5</v>
      </c>
      <c r="J80" s="19">
        <f t="shared" ref="J80:L80" si="37">SUM(J71:J79)</f>
        <v>746.1</v>
      </c>
      <c r="K80" s="25"/>
      <c r="L80" s="19">
        <f t="shared" si="37"/>
        <v>456.66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1235</v>
      </c>
      <c r="G81" s="32">
        <f t="shared" ref="G81" si="38">G70+G80</f>
        <v>47.3</v>
      </c>
      <c r="H81" s="32">
        <f t="shared" ref="H81" si="39">H70+H80</f>
        <v>50.900000000000006</v>
      </c>
      <c r="I81" s="32">
        <f t="shared" ref="I81" si="40">I70+I80</f>
        <v>185.5</v>
      </c>
      <c r="J81" s="32">
        <f t="shared" ref="J81:L81" si="41">J70+J80</f>
        <v>1477.2</v>
      </c>
      <c r="K81" s="32"/>
      <c r="L81" s="32">
        <f t="shared" si="41"/>
        <v>668.57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250</v>
      </c>
      <c r="G82" s="40">
        <v>5</v>
      </c>
      <c r="H82" s="40">
        <v>6</v>
      </c>
      <c r="I82" s="40">
        <v>23</v>
      </c>
      <c r="J82" s="40">
        <v>170</v>
      </c>
      <c r="K82" s="41">
        <v>189</v>
      </c>
      <c r="L82" s="40">
        <v>56.01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5</v>
      </c>
      <c r="H84" s="43">
        <v>3.8</v>
      </c>
      <c r="I84" s="43">
        <v>16.2</v>
      </c>
      <c r="J84" s="43">
        <v>119.8</v>
      </c>
      <c r="K84" s="44">
        <v>432</v>
      </c>
      <c r="L84" s="43">
        <v>43.3</v>
      </c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6</v>
      </c>
      <c r="H85" s="43">
        <v>10</v>
      </c>
      <c r="I85" s="43">
        <v>12</v>
      </c>
      <c r="J85" s="43">
        <v>175</v>
      </c>
      <c r="K85" s="44">
        <v>3</v>
      </c>
      <c r="L85" s="43">
        <v>41.66</v>
      </c>
    </row>
    <row r="86" spans="1:12" ht="14.4" x14ac:dyDescent="0.3">
      <c r="A86" s="23"/>
      <c r="B86" s="15"/>
      <c r="C86" s="11"/>
      <c r="D86" s="7" t="s">
        <v>24</v>
      </c>
      <c r="E86" s="42" t="s">
        <v>43</v>
      </c>
      <c r="F86" s="43">
        <v>120</v>
      </c>
      <c r="G86" s="43">
        <v>0.5</v>
      </c>
      <c r="H86" s="43">
        <v>0.5</v>
      </c>
      <c r="I86" s="43">
        <v>11.8</v>
      </c>
      <c r="J86" s="43">
        <v>56</v>
      </c>
      <c r="K86" s="44">
        <v>7</v>
      </c>
      <c r="L86" s="43">
        <v>66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16.5</v>
      </c>
      <c r="H89" s="19">
        <f t="shared" ref="H89" si="43">SUM(H82:H88)</f>
        <v>20.3</v>
      </c>
      <c r="I89" s="19">
        <f t="shared" ref="I89" si="44">SUM(I82:I88)</f>
        <v>63</v>
      </c>
      <c r="J89" s="19">
        <f t="shared" ref="J89:L89" si="45">SUM(J82:J88)</f>
        <v>520.79999999999995</v>
      </c>
      <c r="K89" s="25"/>
      <c r="L89" s="19">
        <f t="shared" si="45"/>
        <v>206.97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1</v>
      </c>
      <c r="H90" s="43">
        <v>4</v>
      </c>
      <c r="I90" s="43">
        <v>6</v>
      </c>
      <c r="J90" s="43">
        <v>64</v>
      </c>
      <c r="K90" s="44">
        <v>58</v>
      </c>
      <c r="L90" s="43">
        <v>34.659999999999997</v>
      </c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 t="s">
        <v>85</v>
      </c>
      <c r="G91" s="43">
        <v>3.7</v>
      </c>
      <c r="H91" s="43">
        <v>2.5</v>
      </c>
      <c r="I91" s="43">
        <v>10.4</v>
      </c>
      <c r="J91" s="43">
        <v>155</v>
      </c>
      <c r="K91" s="44">
        <v>81</v>
      </c>
      <c r="L91" s="43">
        <v>45.03</v>
      </c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250</v>
      </c>
      <c r="G92" s="43">
        <v>4.2</v>
      </c>
      <c r="H92" s="43">
        <v>11.6</v>
      </c>
      <c r="I92" s="43">
        <v>16.8</v>
      </c>
      <c r="J92" s="43">
        <v>185.2</v>
      </c>
      <c r="K92" s="44">
        <v>304</v>
      </c>
      <c r="L92" s="43">
        <v>99.81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</v>
      </c>
      <c r="H94" s="43">
        <v>0</v>
      </c>
      <c r="I94" s="43">
        <v>7</v>
      </c>
      <c r="J94" s="43">
        <v>102</v>
      </c>
      <c r="K94" s="44">
        <v>44</v>
      </c>
      <c r="L94" s="43">
        <v>11.25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100</v>
      </c>
      <c r="G96" s="43">
        <v>7</v>
      </c>
      <c r="H96" s="43">
        <v>1</v>
      </c>
      <c r="I96" s="43">
        <v>40</v>
      </c>
      <c r="J96" s="43">
        <v>198</v>
      </c>
      <c r="K96" s="44">
        <v>11</v>
      </c>
      <c r="L96" s="43">
        <v>9.8800000000000008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15.9</v>
      </c>
      <c r="H99" s="19">
        <f t="shared" ref="H99" si="47">SUM(H90:H98)</f>
        <v>19.100000000000001</v>
      </c>
      <c r="I99" s="19">
        <f t="shared" ref="I99" si="48">SUM(I90:I98)</f>
        <v>80.2</v>
      </c>
      <c r="J99" s="19">
        <f t="shared" ref="J99:L99" si="49">SUM(J90:J98)</f>
        <v>704.2</v>
      </c>
      <c r="K99" s="25"/>
      <c r="L99" s="19">
        <f t="shared" si="49"/>
        <v>200.63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1230</v>
      </c>
      <c r="G100" s="32">
        <f t="shared" ref="G100" si="50">G89+G99</f>
        <v>32.4</v>
      </c>
      <c r="H100" s="32">
        <f t="shared" ref="H100" si="51">H89+H99</f>
        <v>39.400000000000006</v>
      </c>
      <c r="I100" s="32">
        <f t="shared" ref="I100" si="52">I89+I99</f>
        <v>143.19999999999999</v>
      </c>
      <c r="J100" s="32">
        <f t="shared" ref="J100:L100" si="53">J89+J99</f>
        <v>1225</v>
      </c>
      <c r="K100" s="32"/>
      <c r="L100" s="32">
        <f t="shared" si="53"/>
        <v>407.6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250</v>
      </c>
      <c r="G101" s="40">
        <v>8</v>
      </c>
      <c r="H101" s="40">
        <v>8</v>
      </c>
      <c r="I101" s="40">
        <v>55</v>
      </c>
      <c r="J101" s="40">
        <v>355</v>
      </c>
      <c r="K101" s="41">
        <v>189</v>
      </c>
      <c r="L101" s="40">
        <v>47.53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5</v>
      </c>
      <c r="H103" s="43">
        <v>3.8</v>
      </c>
      <c r="I103" s="43">
        <v>16.2</v>
      </c>
      <c r="J103" s="43">
        <v>119.8</v>
      </c>
      <c r="K103" s="44">
        <v>432</v>
      </c>
      <c r="L103" s="43">
        <v>43.3</v>
      </c>
    </row>
    <row r="104" spans="1:12" ht="14.4" x14ac:dyDescent="0.3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5.0999999999999996</v>
      </c>
      <c r="H104" s="43">
        <v>8.4</v>
      </c>
      <c r="I104" s="43">
        <v>16.5</v>
      </c>
      <c r="J104" s="43">
        <v>162.5</v>
      </c>
      <c r="K104" s="44">
        <v>3</v>
      </c>
      <c r="L104" s="43">
        <v>33.33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55</v>
      </c>
      <c r="E106" s="42" t="s">
        <v>56</v>
      </c>
      <c r="F106" s="43">
        <v>125</v>
      </c>
      <c r="G106" s="43">
        <v>3.5</v>
      </c>
      <c r="H106" s="43">
        <v>3.1</v>
      </c>
      <c r="I106" s="43">
        <v>5.6</v>
      </c>
      <c r="J106" s="43">
        <v>71</v>
      </c>
      <c r="K106" s="44">
        <v>9</v>
      </c>
      <c r="L106" s="43">
        <v>115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21.6</v>
      </c>
      <c r="H108" s="19">
        <f t="shared" si="54"/>
        <v>23.300000000000004</v>
      </c>
      <c r="I108" s="19">
        <f t="shared" si="54"/>
        <v>93.3</v>
      </c>
      <c r="J108" s="19">
        <f t="shared" si="54"/>
        <v>708.3</v>
      </c>
      <c r="K108" s="25"/>
      <c r="L108" s="19">
        <f t="shared" ref="L108" si="55">SUM(L101:L107)</f>
        <v>239.16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60</v>
      </c>
      <c r="G109" s="43">
        <v>3.1</v>
      </c>
      <c r="H109" s="43">
        <v>5</v>
      </c>
      <c r="I109" s="43">
        <v>4.3</v>
      </c>
      <c r="J109" s="43">
        <v>75</v>
      </c>
      <c r="K109" s="44">
        <v>50</v>
      </c>
      <c r="L109" s="43">
        <v>23.34</v>
      </c>
    </row>
    <row r="110" spans="1:12" ht="14.4" x14ac:dyDescent="0.3">
      <c r="A110" s="23"/>
      <c r="B110" s="15"/>
      <c r="C110" s="11"/>
      <c r="D110" s="7" t="s">
        <v>27</v>
      </c>
      <c r="E110" s="42" t="s">
        <v>88</v>
      </c>
      <c r="F110" s="43" t="s">
        <v>48</v>
      </c>
      <c r="G110" s="43">
        <v>6</v>
      </c>
      <c r="H110" s="43">
        <v>2.9</v>
      </c>
      <c r="I110" s="43">
        <v>17.899999999999999</v>
      </c>
      <c r="J110" s="43">
        <v>102</v>
      </c>
      <c r="K110" s="44">
        <v>92</v>
      </c>
      <c r="L110" s="43">
        <v>37.729999999999997</v>
      </c>
    </row>
    <row r="111" spans="1:12" ht="14.4" x14ac:dyDescent="0.3">
      <c r="A111" s="23"/>
      <c r="B111" s="15"/>
      <c r="C111" s="11"/>
      <c r="D111" s="7" t="s">
        <v>28</v>
      </c>
      <c r="E111" s="42" t="s">
        <v>89</v>
      </c>
      <c r="F111" s="43">
        <v>140</v>
      </c>
      <c r="G111" s="43">
        <v>6.3</v>
      </c>
      <c r="H111" s="43">
        <v>15</v>
      </c>
      <c r="I111" s="43">
        <v>5</v>
      </c>
      <c r="J111" s="43">
        <v>271.3</v>
      </c>
      <c r="K111" s="44">
        <v>277</v>
      </c>
      <c r="L111" s="43">
        <v>65</v>
      </c>
    </row>
    <row r="112" spans="1:12" ht="14.4" x14ac:dyDescent="0.3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7.6</v>
      </c>
      <c r="H112" s="43">
        <v>3.5</v>
      </c>
      <c r="I112" s="43">
        <v>40.4</v>
      </c>
      <c r="J112" s="43">
        <v>216.5</v>
      </c>
      <c r="K112" s="44">
        <v>323</v>
      </c>
      <c r="L112" s="43">
        <v>33.03</v>
      </c>
    </row>
    <row r="113" spans="1:12" ht="14.4" x14ac:dyDescent="0.3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10.1</v>
      </c>
      <c r="J113" s="43">
        <v>44</v>
      </c>
      <c r="K113" s="44" t="s">
        <v>92</v>
      </c>
      <c r="L113" s="43">
        <v>12.03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100</v>
      </c>
      <c r="G115" s="43">
        <v>7</v>
      </c>
      <c r="H115" s="43">
        <v>1</v>
      </c>
      <c r="I115" s="43">
        <v>40</v>
      </c>
      <c r="J115" s="43">
        <v>198</v>
      </c>
      <c r="K115" s="44">
        <v>11</v>
      </c>
      <c r="L115" s="43">
        <v>9.8800000000000008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650</v>
      </c>
      <c r="G118" s="19">
        <f t="shared" ref="G118:J118" si="56">SUM(G109:G117)</f>
        <v>30</v>
      </c>
      <c r="H118" s="19">
        <f t="shared" si="56"/>
        <v>27.4</v>
      </c>
      <c r="I118" s="19">
        <f t="shared" si="56"/>
        <v>117.69999999999999</v>
      </c>
      <c r="J118" s="19">
        <f t="shared" si="56"/>
        <v>906.8</v>
      </c>
      <c r="K118" s="25"/>
      <c r="L118" s="19">
        <f t="shared" ref="L118" si="57">SUM(L109:L117)</f>
        <v>181.01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1275</v>
      </c>
      <c r="G119" s="32">
        <f t="shared" ref="G119" si="58">G108+G118</f>
        <v>51.6</v>
      </c>
      <c r="H119" s="32">
        <f t="shared" ref="H119" si="59">H108+H118</f>
        <v>50.7</v>
      </c>
      <c r="I119" s="32">
        <f t="shared" ref="I119" si="60">I108+I118</f>
        <v>211</v>
      </c>
      <c r="J119" s="32">
        <f t="shared" ref="J119:L119" si="61">J108+J118</f>
        <v>1615.1</v>
      </c>
      <c r="K119" s="32"/>
      <c r="L119" s="32">
        <f t="shared" si="61"/>
        <v>420.16999999999996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250</v>
      </c>
      <c r="G120" s="40">
        <v>8</v>
      </c>
      <c r="H120" s="40">
        <v>10</v>
      </c>
      <c r="I120" s="40">
        <v>38</v>
      </c>
      <c r="J120" s="40">
        <v>355</v>
      </c>
      <c r="K120" s="41">
        <v>297</v>
      </c>
      <c r="L120" s="40">
        <v>73.19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93</v>
      </c>
      <c r="F122" s="43">
        <v>200</v>
      </c>
      <c r="G122" s="43">
        <v>0.4</v>
      </c>
      <c r="H122" s="43">
        <v>0</v>
      </c>
      <c r="I122" s="43">
        <v>6.7</v>
      </c>
      <c r="J122" s="43">
        <v>30.1</v>
      </c>
      <c r="K122" s="44" t="s">
        <v>94</v>
      </c>
      <c r="L122" s="43">
        <v>16.100000000000001</v>
      </c>
    </row>
    <row r="123" spans="1:12" ht="14.4" x14ac:dyDescent="0.3">
      <c r="A123" s="14"/>
      <c r="B123" s="15"/>
      <c r="C123" s="11"/>
      <c r="D123" s="7" t="s">
        <v>23</v>
      </c>
      <c r="E123" s="42" t="s">
        <v>66</v>
      </c>
      <c r="F123" s="43">
        <v>55</v>
      </c>
      <c r="G123" s="43">
        <v>2.4</v>
      </c>
      <c r="H123" s="43">
        <v>4.9000000000000004</v>
      </c>
      <c r="I123" s="43">
        <v>29.9</v>
      </c>
      <c r="J123" s="43">
        <v>171.5</v>
      </c>
      <c r="K123" s="44">
        <v>2</v>
      </c>
      <c r="L123" s="43">
        <v>16.350000000000001</v>
      </c>
    </row>
    <row r="124" spans="1:12" ht="14.4" x14ac:dyDescent="0.3">
      <c r="A124" s="14"/>
      <c r="B124" s="15"/>
      <c r="C124" s="11"/>
      <c r="D124" s="7" t="s">
        <v>24</v>
      </c>
      <c r="E124" s="42" t="s">
        <v>43</v>
      </c>
      <c r="F124" s="43">
        <v>120</v>
      </c>
      <c r="G124" s="43">
        <v>0.5</v>
      </c>
      <c r="H124" s="43">
        <v>0.5</v>
      </c>
      <c r="I124" s="43">
        <v>11.8</v>
      </c>
      <c r="J124" s="43">
        <v>56</v>
      </c>
      <c r="K124" s="44">
        <v>7</v>
      </c>
      <c r="L124" s="43">
        <v>66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625</v>
      </c>
      <c r="G127" s="19">
        <f t="shared" ref="G127:J127" si="62">SUM(G120:G126)</f>
        <v>11.3</v>
      </c>
      <c r="H127" s="19">
        <f t="shared" si="62"/>
        <v>15.4</v>
      </c>
      <c r="I127" s="19">
        <f t="shared" si="62"/>
        <v>86.399999999999991</v>
      </c>
      <c r="J127" s="19">
        <f t="shared" si="62"/>
        <v>612.6</v>
      </c>
      <c r="K127" s="25"/>
      <c r="L127" s="19">
        <f t="shared" ref="L127" si="63">SUM(L120:L126)</f>
        <v>171.64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100</v>
      </c>
      <c r="G128" s="43">
        <v>1.4</v>
      </c>
      <c r="H128" s="43">
        <v>3.3</v>
      </c>
      <c r="I128" s="43">
        <v>5.2</v>
      </c>
      <c r="J128" s="43">
        <v>56.8</v>
      </c>
      <c r="K128" s="44">
        <v>21</v>
      </c>
      <c r="L128" s="43">
        <v>16.7</v>
      </c>
    </row>
    <row r="129" spans="1:12" ht="26.4" x14ac:dyDescent="0.3">
      <c r="A129" s="14"/>
      <c r="B129" s="15"/>
      <c r="C129" s="11"/>
      <c r="D129" s="7" t="s">
        <v>27</v>
      </c>
      <c r="E129" s="42" t="s">
        <v>69</v>
      </c>
      <c r="F129" s="43" t="s">
        <v>96</v>
      </c>
      <c r="G129" s="43">
        <v>8</v>
      </c>
      <c r="H129" s="43">
        <v>5.9</v>
      </c>
      <c r="I129" s="43">
        <v>8.4</v>
      </c>
      <c r="J129" s="43">
        <v>119</v>
      </c>
      <c r="K129" s="44">
        <v>86</v>
      </c>
      <c r="L129" s="43">
        <v>35.479999999999997</v>
      </c>
    </row>
    <row r="130" spans="1:12" ht="26.4" x14ac:dyDescent="0.3">
      <c r="A130" s="14"/>
      <c r="B130" s="15"/>
      <c r="C130" s="11"/>
      <c r="D130" s="7" t="s">
        <v>28</v>
      </c>
      <c r="E130" s="42" t="s">
        <v>97</v>
      </c>
      <c r="F130" s="43">
        <v>100</v>
      </c>
      <c r="G130" s="43">
        <v>6.3</v>
      </c>
      <c r="H130" s="43">
        <v>12.1</v>
      </c>
      <c r="I130" s="43">
        <v>12.2</v>
      </c>
      <c r="J130" s="43">
        <v>150.5</v>
      </c>
      <c r="K130" s="44" t="s">
        <v>99</v>
      </c>
      <c r="L130" s="43">
        <v>191.69</v>
      </c>
    </row>
    <row r="131" spans="1:12" ht="14.4" x14ac:dyDescent="0.3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3</v>
      </c>
      <c r="H131" s="43">
        <v>4.5</v>
      </c>
      <c r="I131" s="43">
        <v>29.3</v>
      </c>
      <c r="J131" s="43">
        <v>168.4</v>
      </c>
      <c r="K131" s="44">
        <v>548</v>
      </c>
      <c r="L131" s="43">
        <v>58.2</v>
      </c>
    </row>
    <row r="132" spans="1:12" ht="14.4" x14ac:dyDescent="0.3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</v>
      </c>
      <c r="H132" s="43">
        <v>0</v>
      </c>
      <c r="I132" s="43">
        <v>20</v>
      </c>
      <c r="J132" s="43">
        <v>80</v>
      </c>
      <c r="K132" s="44" t="s">
        <v>62</v>
      </c>
      <c r="L132" s="43">
        <v>57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100</v>
      </c>
      <c r="G134" s="43">
        <v>7</v>
      </c>
      <c r="H134" s="43">
        <v>1</v>
      </c>
      <c r="I134" s="43">
        <v>40</v>
      </c>
      <c r="J134" s="43">
        <v>198</v>
      </c>
      <c r="K134" s="44">
        <v>11</v>
      </c>
      <c r="L134" s="43">
        <v>9.8800000000000008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25.7</v>
      </c>
      <c r="H137" s="19">
        <f t="shared" si="64"/>
        <v>26.799999999999997</v>
      </c>
      <c r="I137" s="19">
        <f t="shared" si="64"/>
        <v>115.1</v>
      </c>
      <c r="J137" s="19">
        <f t="shared" si="64"/>
        <v>772.7</v>
      </c>
      <c r="K137" s="25"/>
      <c r="L137" s="19">
        <f t="shared" ref="L137" si="65">SUM(L128:L136)</f>
        <v>368.95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1275</v>
      </c>
      <c r="G138" s="32">
        <f t="shared" ref="G138" si="66">G127+G137</f>
        <v>37</v>
      </c>
      <c r="H138" s="32">
        <f t="shared" ref="H138" si="67">H127+H137</f>
        <v>42.199999999999996</v>
      </c>
      <c r="I138" s="32">
        <f t="shared" ref="I138" si="68">I127+I137</f>
        <v>201.5</v>
      </c>
      <c r="J138" s="32">
        <f t="shared" ref="J138:L138" si="69">J127+J137</f>
        <v>1385.3000000000002</v>
      </c>
      <c r="K138" s="32"/>
      <c r="L138" s="32">
        <f t="shared" si="69"/>
        <v>540.58999999999992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250</v>
      </c>
      <c r="G139" s="40">
        <v>13</v>
      </c>
      <c r="H139" s="40">
        <v>8</v>
      </c>
      <c r="I139" s="40">
        <v>54</v>
      </c>
      <c r="J139" s="40">
        <v>385</v>
      </c>
      <c r="K139" s="41">
        <v>206</v>
      </c>
      <c r="L139" s="40">
        <v>88.14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</v>
      </c>
      <c r="H141" s="43">
        <v>3.2</v>
      </c>
      <c r="I141" s="43">
        <v>12.4</v>
      </c>
      <c r="J141" s="43">
        <v>95.1</v>
      </c>
      <c r="K141" s="44" t="s">
        <v>42</v>
      </c>
      <c r="L141" s="43">
        <v>43.3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</v>
      </c>
      <c r="H142" s="43">
        <v>6</v>
      </c>
      <c r="I142" s="43">
        <v>23</v>
      </c>
      <c r="J142" s="43">
        <v>177</v>
      </c>
      <c r="K142" s="44">
        <v>1</v>
      </c>
      <c r="L142" s="43">
        <v>28.78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55</v>
      </c>
      <c r="E144" s="42" t="s">
        <v>56</v>
      </c>
      <c r="F144" s="43">
        <v>125</v>
      </c>
      <c r="G144" s="43">
        <v>3.5</v>
      </c>
      <c r="H144" s="43">
        <v>3.1</v>
      </c>
      <c r="I144" s="43">
        <v>5.6</v>
      </c>
      <c r="J144" s="43">
        <v>71</v>
      </c>
      <c r="K144" s="44">
        <v>9</v>
      </c>
      <c r="L144" s="43">
        <v>115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23.5</v>
      </c>
      <c r="H146" s="19">
        <f t="shared" si="70"/>
        <v>20.3</v>
      </c>
      <c r="I146" s="19">
        <f t="shared" si="70"/>
        <v>95</v>
      </c>
      <c r="J146" s="19">
        <f t="shared" si="70"/>
        <v>728.1</v>
      </c>
      <c r="K146" s="25"/>
      <c r="L146" s="19">
        <f t="shared" ref="L146" si="71">SUM(L139:L145)</f>
        <v>275.22000000000003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100</v>
      </c>
      <c r="G147" s="43">
        <v>8</v>
      </c>
      <c r="H147" s="43">
        <v>7</v>
      </c>
      <c r="I147" s="43">
        <v>15</v>
      </c>
      <c r="J147" s="43">
        <v>184</v>
      </c>
      <c r="K147" s="44">
        <v>50</v>
      </c>
      <c r="L147" s="43">
        <v>9.6999999999999993</v>
      </c>
    </row>
    <row r="148" spans="1:12" ht="26.4" x14ac:dyDescent="0.3">
      <c r="A148" s="23"/>
      <c r="B148" s="15"/>
      <c r="C148" s="11"/>
      <c r="D148" s="7" t="s">
        <v>27</v>
      </c>
      <c r="E148" s="42" t="s">
        <v>102</v>
      </c>
      <c r="F148" s="43" t="s">
        <v>103</v>
      </c>
      <c r="G148" s="43">
        <v>3.7</v>
      </c>
      <c r="H148" s="43">
        <v>5.0999999999999996</v>
      </c>
      <c r="I148" s="43">
        <v>14.8</v>
      </c>
      <c r="J148" s="43">
        <v>114.5</v>
      </c>
      <c r="K148" s="44">
        <v>85</v>
      </c>
      <c r="L148" s="43">
        <v>80.180000000000007</v>
      </c>
    </row>
    <row r="149" spans="1:12" ht="14.4" x14ac:dyDescent="0.3">
      <c r="A149" s="23"/>
      <c r="B149" s="15"/>
      <c r="C149" s="11"/>
      <c r="D149" s="7" t="s">
        <v>28</v>
      </c>
      <c r="E149" s="42" t="s">
        <v>104</v>
      </c>
      <c r="F149" s="43" t="s">
        <v>105</v>
      </c>
      <c r="G149" s="43">
        <f>11.8+1.3</f>
        <v>13.100000000000001</v>
      </c>
      <c r="H149" s="43">
        <f>0.9+4.9</f>
        <v>5.8000000000000007</v>
      </c>
      <c r="I149" s="43">
        <f>0.7+1.6</f>
        <v>2.2999999999999998</v>
      </c>
      <c r="J149" s="43">
        <f>104.7+102.5</f>
        <v>207.2</v>
      </c>
      <c r="K149" s="44" t="s">
        <v>107</v>
      </c>
      <c r="L149" s="43">
        <v>212.3</v>
      </c>
    </row>
    <row r="150" spans="1:12" ht="14.4" x14ac:dyDescent="0.3">
      <c r="A150" s="23"/>
      <c r="B150" s="15"/>
      <c r="C150" s="11"/>
      <c r="D150" s="7" t="s">
        <v>29</v>
      </c>
      <c r="E150" s="42" t="s">
        <v>106</v>
      </c>
      <c r="F150" s="43">
        <v>150</v>
      </c>
      <c r="G150" s="43">
        <v>3.4</v>
      </c>
      <c r="H150" s="43">
        <v>5.8</v>
      </c>
      <c r="I150" s="43">
        <v>30.2</v>
      </c>
      <c r="J150" s="43">
        <v>158.1</v>
      </c>
      <c r="K150" s="44">
        <v>125</v>
      </c>
      <c r="L150" s="43">
        <v>63.06</v>
      </c>
    </row>
    <row r="151" spans="1:12" ht="14.4" x14ac:dyDescent="0.3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0.6</v>
      </c>
      <c r="H151" s="43">
        <v>0.1</v>
      </c>
      <c r="I151" s="43">
        <v>5.0999999999999996</v>
      </c>
      <c r="J151" s="43">
        <v>96.8</v>
      </c>
      <c r="K151" s="44" t="s">
        <v>79</v>
      </c>
      <c r="L151" s="43">
        <v>26.76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100</v>
      </c>
      <c r="G153" s="43">
        <v>7</v>
      </c>
      <c r="H153" s="43">
        <v>1</v>
      </c>
      <c r="I153" s="43">
        <v>40</v>
      </c>
      <c r="J153" s="43">
        <v>198</v>
      </c>
      <c r="K153" s="44">
        <v>11</v>
      </c>
      <c r="L153" s="43">
        <v>9.8800000000000008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550</v>
      </c>
      <c r="G156" s="19">
        <f t="shared" ref="G156:J156" si="72">SUM(G147:G155)</f>
        <v>35.799999999999997</v>
      </c>
      <c r="H156" s="19">
        <f t="shared" si="72"/>
        <v>24.8</v>
      </c>
      <c r="I156" s="19">
        <f t="shared" si="72"/>
        <v>107.39999999999999</v>
      </c>
      <c r="J156" s="19">
        <f t="shared" si="72"/>
        <v>958.59999999999991</v>
      </c>
      <c r="K156" s="25"/>
      <c r="L156" s="19">
        <f t="shared" ref="L156" si="73">SUM(L147:L155)</f>
        <v>401.88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1175</v>
      </c>
      <c r="G157" s="32">
        <f t="shared" ref="G157" si="74">G146+G156</f>
        <v>59.3</v>
      </c>
      <c r="H157" s="32">
        <f t="shared" ref="H157" si="75">H146+H156</f>
        <v>45.1</v>
      </c>
      <c r="I157" s="32">
        <f t="shared" ref="I157" si="76">I146+I156</f>
        <v>202.39999999999998</v>
      </c>
      <c r="J157" s="32">
        <f t="shared" ref="J157:L157" si="77">J146+J156</f>
        <v>1686.6999999999998</v>
      </c>
      <c r="K157" s="32"/>
      <c r="L157" s="32">
        <f t="shared" si="77"/>
        <v>677.1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250</v>
      </c>
      <c r="G158" s="40">
        <v>8</v>
      </c>
      <c r="H158" s="40">
        <v>10</v>
      </c>
      <c r="I158" s="40">
        <v>38</v>
      </c>
      <c r="J158" s="40">
        <v>355</v>
      </c>
      <c r="K158" s="41">
        <v>297</v>
      </c>
      <c r="L158" s="40">
        <v>73.19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5</v>
      </c>
      <c r="H160" s="43">
        <v>3.8</v>
      </c>
      <c r="I160" s="43">
        <v>16.2</v>
      </c>
      <c r="J160" s="43">
        <v>119.8</v>
      </c>
      <c r="K160" s="44">
        <v>432</v>
      </c>
      <c r="L160" s="43">
        <v>43.3</v>
      </c>
    </row>
    <row r="161" spans="1:12" ht="14.4" x14ac:dyDescent="0.3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5.0999999999999996</v>
      </c>
      <c r="H161" s="43">
        <v>8.4</v>
      </c>
      <c r="I161" s="43">
        <v>16.5</v>
      </c>
      <c r="J161" s="43">
        <v>162.5</v>
      </c>
      <c r="K161" s="44">
        <v>3</v>
      </c>
      <c r="L161" s="43">
        <v>33.33</v>
      </c>
    </row>
    <row r="162" spans="1:12" ht="14.4" x14ac:dyDescent="0.3">
      <c r="A162" s="23"/>
      <c r="B162" s="15"/>
      <c r="C162" s="11"/>
      <c r="D162" s="7" t="s">
        <v>24</v>
      </c>
      <c r="E162" s="42" t="s">
        <v>43</v>
      </c>
      <c r="F162" s="43">
        <v>120</v>
      </c>
      <c r="G162" s="43">
        <v>0.5</v>
      </c>
      <c r="H162" s="43">
        <v>0.5</v>
      </c>
      <c r="I162" s="43">
        <v>11.8</v>
      </c>
      <c r="J162" s="43">
        <v>56</v>
      </c>
      <c r="K162" s="44">
        <v>7</v>
      </c>
      <c r="L162" s="43">
        <v>66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18.600000000000001</v>
      </c>
      <c r="H165" s="19">
        <f t="shared" si="78"/>
        <v>22.700000000000003</v>
      </c>
      <c r="I165" s="19">
        <f t="shared" si="78"/>
        <v>82.5</v>
      </c>
      <c r="J165" s="19">
        <f t="shared" si="78"/>
        <v>693.3</v>
      </c>
      <c r="K165" s="25"/>
      <c r="L165" s="19">
        <f t="shared" ref="L165" si="79">SUM(L158:L164)</f>
        <v>215.82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100</v>
      </c>
      <c r="G166" s="43">
        <v>0.4</v>
      </c>
      <c r="H166" s="43">
        <v>0.05</v>
      </c>
      <c r="I166" s="43">
        <v>0.85</v>
      </c>
      <c r="J166" s="43">
        <v>5.45</v>
      </c>
      <c r="K166" s="44" t="s">
        <v>62</v>
      </c>
      <c r="L166" s="43">
        <v>19.899999999999999</v>
      </c>
    </row>
    <row r="167" spans="1:12" ht="14.4" x14ac:dyDescent="0.3">
      <c r="A167" s="23"/>
      <c r="B167" s="15"/>
      <c r="C167" s="11"/>
      <c r="D167" s="7" t="s">
        <v>27</v>
      </c>
      <c r="E167" s="42" t="s">
        <v>108</v>
      </c>
      <c r="F167" s="43" t="s">
        <v>48</v>
      </c>
      <c r="G167" s="43">
        <v>2.8</v>
      </c>
      <c r="H167" s="43">
        <v>2.4</v>
      </c>
      <c r="I167" s="43">
        <v>22.2</v>
      </c>
      <c r="J167" s="43">
        <v>106.6</v>
      </c>
      <c r="K167" s="44">
        <v>82</v>
      </c>
      <c r="L167" s="43">
        <v>48.3</v>
      </c>
    </row>
    <row r="168" spans="1:12" ht="14.4" x14ac:dyDescent="0.3">
      <c r="A168" s="23"/>
      <c r="B168" s="15"/>
      <c r="C168" s="11"/>
      <c r="D168" s="7" t="s">
        <v>28</v>
      </c>
      <c r="E168" s="42" t="s">
        <v>109</v>
      </c>
      <c r="F168" s="43">
        <v>100</v>
      </c>
      <c r="G168" s="43">
        <v>6.6</v>
      </c>
      <c r="H168" s="43">
        <v>5.7</v>
      </c>
      <c r="I168" s="43">
        <v>4.3</v>
      </c>
      <c r="J168" s="43">
        <v>195.7</v>
      </c>
      <c r="K168" s="44">
        <v>34</v>
      </c>
      <c r="L168" s="43">
        <v>50.96</v>
      </c>
    </row>
    <row r="169" spans="1:12" ht="14.4" x14ac:dyDescent="0.3">
      <c r="A169" s="23"/>
      <c r="B169" s="15"/>
      <c r="C169" s="11"/>
      <c r="D169" s="7" t="s">
        <v>29</v>
      </c>
      <c r="E169" s="42" t="s">
        <v>110</v>
      </c>
      <c r="F169" s="43">
        <v>230</v>
      </c>
      <c r="G169" s="43">
        <v>4.5999999999999996</v>
      </c>
      <c r="H169" s="43">
        <v>12.6</v>
      </c>
      <c r="I169" s="43">
        <v>24.3</v>
      </c>
      <c r="J169" s="43">
        <v>191</v>
      </c>
      <c r="K169" s="44">
        <v>349</v>
      </c>
      <c r="L169" s="43">
        <v>58.2</v>
      </c>
    </row>
    <row r="170" spans="1:12" ht="14.4" x14ac:dyDescent="0.3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20</v>
      </c>
      <c r="J170" s="43">
        <v>80</v>
      </c>
      <c r="K170" s="44" t="s">
        <v>62</v>
      </c>
      <c r="L170" s="43">
        <v>57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100</v>
      </c>
      <c r="G172" s="43">
        <v>7</v>
      </c>
      <c r="H172" s="43">
        <v>1</v>
      </c>
      <c r="I172" s="43">
        <v>40</v>
      </c>
      <c r="J172" s="43">
        <v>198</v>
      </c>
      <c r="K172" s="44">
        <v>11</v>
      </c>
      <c r="L172" s="43">
        <v>9.8800000000000008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21.4</v>
      </c>
      <c r="H175" s="19">
        <f t="shared" si="80"/>
        <v>21.75</v>
      </c>
      <c r="I175" s="19">
        <f t="shared" si="80"/>
        <v>111.65</v>
      </c>
      <c r="J175" s="19">
        <f t="shared" si="80"/>
        <v>776.75</v>
      </c>
      <c r="K175" s="25"/>
      <c r="L175" s="19">
        <f t="shared" ref="L175" si="81">SUM(L166:L174)</f>
        <v>244.24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1350</v>
      </c>
      <c r="G176" s="32">
        <f t="shared" ref="G176" si="82">G165+G175</f>
        <v>40</v>
      </c>
      <c r="H176" s="32">
        <f t="shared" ref="H176" si="83">H165+H175</f>
        <v>44.45</v>
      </c>
      <c r="I176" s="32">
        <f t="shared" ref="I176" si="84">I165+I175</f>
        <v>194.15</v>
      </c>
      <c r="J176" s="32">
        <f t="shared" ref="J176:L176" si="85">J165+J175</f>
        <v>1470.05</v>
      </c>
      <c r="K176" s="32"/>
      <c r="L176" s="32">
        <f t="shared" si="85"/>
        <v>460.06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250</v>
      </c>
      <c r="G177" s="40">
        <v>8</v>
      </c>
      <c r="H177" s="40">
        <v>10</v>
      </c>
      <c r="I177" s="40">
        <v>48</v>
      </c>
      <c r="J177" s="40">
        <v>340</v>
      </c>
      <c r="K177" s="41">
        <v>189</v>
      </c>
      <c r="L177" s="40">
        <v>56.24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0.3</v>
      </c>
      <c r="H179" s="43">
        <v>0</v>
      </c>
      <c r="I179" s="43">
        <v>6.4</v>
      </c>
      <c r="J179" s="43">
        <v>26.8</v>
      </c>
      <c r="K179" s="44">
        <v>433</v>
      </c>
      <c r="L179" s="43">
        <v>2.68</v>
      </c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5</v>
      </c>
      <c r="H180" s="43">
        <v>4</v>
      </c>
      <c r="I180" s="43">
        <v>8</v>
      </c>
      <c r="J180" s="43">
        <v>114</v>
      </c>
      <c r="K180" s="44">
        <v>1</v>
      </c>
      <c r="L180" s="43">
        <v>33.33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55</v>
      </c>
      <c r="E182" s="42" t="s">
        <v>56</v>
      </c>
      <c r="F182" s="43">
        <v>125</v>
      </c>
      <c r="G182" s="43">
        <v>3.5</v>
      </c>
      <c r="H182" s="43">
        <v>3.1</v>
      </c>
      <c r="I182" s="43">
        <v>5.6</v>
      </c>
      <c r="J182" s="43">
        <v>71</v>
      </c>
      <c r="K182" s="44">
        <v>9</v>
      </c>
      <c r="L182" s="43">
        <v>115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625</v>
      </c>
      <c r="G184" s="19">
        <f t="shared" ref="G184:J184" si="86">SUM(G177:G183)</f>
        <v>16.8</v>
      </c>
      <c r="H184" s="19">
        <f t="shared" si="86"/>
        <v>17.100000000000001</v>
      </c>
      <c r="I184" s="19">
        <f t="shared" si="86"/>
        <v>68</v>
      </c>
      <c r="J184" s="19">
        <f t="shared" si="86"/>
        <v>551.79999999999995</v>
      </c>
      <c r="K184" s="25"/>
      <c r="L184" s="19">
        <f t="shared" ref="L184" si="87">SUM(L177:L183)</f>
        <v>207.25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100</v>
      </c>
      <c r="G185" s="43">
        <v>0.4</v>
      </c>
      <c r="H185" s="43">
        <v>0.05</v>
      </c>
      <c r="I185" s="43">
        <v>0.85</v>
      </c>
      <c r="J185" s="43">
        <v>5.45</v>
      </c>
      <c r="K185" s="44" t="s">
        <v>62</v>
      </c>
      <c r="L185" s="43">
        <v>19.899999999999999</v>
      </c>
    </row>
    <row r="186" spans="1:12" ht="14.4" x14ac:dyDescent="0.3">
      <c r="A186" s="23"/>
      <c r="B186" s="15"/>
      <c r="C186" s="11"/>
      <c r="D186" s="7" t="s">
        <v>27</v>
      </c>
      <c r="E186" s="42" t="s">
        <v>112</v>
      </c>
      <c r="F186" s="43" t="s">
        <v>113</v>
      </c>
      <c r="G186" s="43">
        <v>7.7</v>
      </c>
      <c r="H186" s="43">
        <v>10.5</v>
      </c>
      <c r="I186" s="43">
        <v>7.6</v>
      </c>
      <c r="J186" s="43">
        <v>176.1</v>
      </c>
      <c r="K186" s="44">
        <v>57</v>
      </c>
      <c r="L186" s="43">
        <v>57.06</v>
      </c>
    </row>
    <row r="187" spans="1:12" ht="14.4" x14ac:dyDescent="0.3">
      <c r="A187" s="23"/>
      <c r="B187" s="15"/>
      <c r="C187" s="11"/>
      <c r="D187" s="7" t="s">
        <v>28</v>
      </c>
      <c r="E187" s="42" t="s">
        <v>114</v>
      </c>
      <c r="F187" s="43">
        <v>250</v>
      </c>
      <c r="G187" s="43">
        <v>10.1</v>
      </c>
      <c r="H187" s="43">
        <v>12</v>
      </c>
      <c r="I187" s="43">
        <v>12.2</v>
      </c>
      <c r="J187" s="43">
        <v>247.5</v>
      </c>
      <c r="K187" s="44">
        <v>284</v>
      </c>
      <c r="L187" s="43">
        <v>121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1.3</v>
      </c>
      <c r="H189" s="43">
        <v>0.1</v>
      </c>
      <c r="I189" s="43">
        <v>31.7</v>
      </c>
      <c r="J189" s="43">
        <v>133.69999999999999</v>
      </c>
      <c r="K189" s="44" t="s">
        <v>115</v>
      </c>
      <c r="L189" s="43">
        <v>46.5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100</v>
      </c>
      <c r="G191" s="43">
        <v>7</v>
      </c>
      <c r="H191" s="43">
        <v>1</v>
      </c>
      <c r="I191" s="43">
        <v>40</v>
      </c>
      <c r="J191" s="43">
        <v>198</v>
      </c>
      <c r="K191" s="44">
        <v>11</v>
      </c>
      <c r="L191" s="43">
        <v>9.8800000000000008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26.5</v>
      </c>
      <c r="H194" s="19">
        <f t="shared" si="88"/>
        <v>23.650000000000002</v>
      </c>
      <c r="I194" s="19">
        <f t="shared" si="88"/>
        <v>92.35</v>
      </c>
      <c r="J194" s="19">
        <f t="shared" si="88"/>
        <v>760.75</v>
      </c>
      <c r="K194" s="25"/>
      <c r="L194" s="19">
        <f t="shared" ref="L194" si="89">SUM(L185:L193)</f>
        <v>254.34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1275</v>
      </c>
      <c r="G195" s="32">
        <f t="shared" ref="G195" si="90">G184+G194</f>
        <v>43.3</v>
      </c>
      <c r="H195" s="32">
        <f t="shared" ref="H195" si="91">H184+H194</f>
        <v>40.75</v>
      </c>
      <c r="I195" s="32">
        <f t="shared" ref="I195" si="92">I184+I194</f>
        <v>160.35</v>
      </c>
      <c r="J195" s="32">
        <f t="shared" ref="J195:L195" si="93">J184+J194</f>
        <v>1312.55</v>
      </c>
      <c r="K195" s="32"/>
      <c r="L195" s="32">
        <f t="shared" si="93"/>
        <v>461.59000000000003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1278.5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43.915000000000006</v>
      </c>
      <c r="H196" s="34">
        <f t="shared" si="94"/>
        <v>43.99</v>
      </c>
      <c r="I196" s="34">
        <f t="shared" si="94"/>
        <v>188.4</v>
      </c>
      <c r="J196" s="34">
        <f t="shared" si="94"/>
        <v>1455.05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507.7700000000001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2022-05-16T14:23:56Z</dcterms:created>
  <dcterms:modified xsi:type="dcterms:W3CDTF">2024-09-02T23:03:41Z</dcterms:modified>
</cp:coreProperties>
</file>